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5"/>
  <workbookPr/>
  <mc:AlternateContent xmlns:mc="http://schemas.openxmlformats.org/markup-compatibility/2006">
    <mc:Choice Requires="x15">
      <x15ac:absPath xmlns:x15ac="http://schemas.microsoft.com/office/spreadsheetml/2010/11/ac" url="/Users/lfisher/Desktop/"/>
    </mc:Choice>
  </mc:AlternateContent>
  <xr:revisionPtr revIDLastSave="0" documentId="13_ncr:1_{D4501F13-1156-7E4D-B29D-A9811790DCF4}" xr6:coauthVersionLast="47" xr6:coauthVersionMax="47" xr10:uidLastSave="{00000000-0000-0000-0000-000000000000}"/>
  <bookViews>
    <workbookView xWindow="2280" yWindow="500" windowWidth="21680" windowHeight="19640" xr2:uid="{00000000-000D-0000-FFFF-FFFF00000000}"/>
  </bookViews>
  <sheets>
    <sheet name="TC120-160 Load Value Calculator" sheetId="1" r:id="rId1"/>
  </sheets>
  <definedNames>
    <definedName name="_xlnm.Print_Area" localSheetId="0">'TC120-160 Load Value Calculator'!$A$1:$H$51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8" i="1" l="1"/>
  <c r="H23" i="1"/>
  <c r="G30" i="1"/>
  <c r="G25" i="1"/>
  <c r="G46" i="1"/>
  <c r="G49" i="1" s="1"/>
  <c r="G42" i="1"/>
  <c r="G38" i="1"/>
  <c r="G34" i="1"/>
</calcChain>
</file>

<file path=xl/sharedStrings.xml><?xml version="1.0" encoding="utf-8"?>
<sst xmlns="http://schemas.openxmlformats.org/spreadsheetml/2006/main" count="55" uniqueCount="41">
  <si>
    <t>Product</t>
  </si>
  <si>
    <t xml:space="preserve"> per port</t>
  </si>
  <si>
    <t>Resource</t>
  </si>
  <si>
    <t>Device</t>
  </si>
  <si>
    <t>Devices/Resource</t>
  </si>
  <si>
    <t>Master Port</t>
  </si>
  <si>
    <t>Total CE Load</t>
  </si>
  <si>
    <t>Notes:</t>
  </si>
  <si>
    <t>LV/Resource</t>
  </si>
  <si>
    <t>SF125 duty station</t>
  </si>
  <si>
    <t>LI484P5 multi dome</t>
  </si>
  <si>
    <t>Maximum
LV</t>
  </si>
  <si>
    <t>Maximum
Devices/Resource</t>
  </si>
  <si>
    <r>
      <t>TekTone</t>
    </r>
    <r>
      <rPr>
        <b/>
        <vertAlign val="superscript"/>
        <sz val="14"/>
        <rFont val="Arial"/>
        <family val="2"/>
      </rPr>
      <t>®</t>
    </r>
    <r>
      <rPr>
        <b/>
        <sz val="14"/>
        <rFont val="Arial"/>
        <family val="2"/>
      </rPr>
      <t xml:space="preserve"> Sound &amp; Signal Mfg., Inc.</t>
    </r>
  </si>
  <si>
    <t>324 Industrial Park Road  •  Franklin, NC 28734  •  USA</t>
  </si>
  <si>
    <t>Data Bus 0A</t>
  </si>
  <si>
    <t xml:space="preserve"> per data bus</t>
  </si>
  <si>
    <t>Data Bus 0B</t>
  </si>
  <si>
    <t>Data Bus 1A</t>
  </si>
  <si>
    <t>Data Bus 1B</t>
  </si>
  <si>
    <t>Load Value
(LV) each</t>
  </si>
  <si>
    <r>
      <t xml:space="preserve">Total CE Load </t>
    </r>
    <r>
      <rPr>
        <b/>
        <sz val="11"/>
        <color theme="1"/>
        <rFont val="Wingdings"/>
        <charset val="2"/>
      </rPr>
      <t>è</t>
    </r>
  </si>
  <si>
    <t>Data Bus</t>
  </si>
  <si>
    <r>
      <rPr>
        <b/>
        <sz val="14"/>
        <color theme="1"/>
        <rFont val="Arial"/>
        <family val="2"/>
      </rPr>
      <t>Instructions:</t>
    </r>
    <r>
      <rPr>
        <b/>
        <sz val="13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Enter the planned number of </t>
    </r>
    <r>
      <rPr>
        <b/>
        <sz val="11"/>
        <color theme="1"/>
        <rFont val="Arial"/>
        <family val="2"/>
      </rPr>
      <t>devices/resource</t>
    </r>
    <r>
      <rPr>
        <sz val="11"/>
        <color theme="1"/>
        <rFont val="Arial"/>
        <family val="2"/>
      </rPr>
      <t xml:space="preserve"> in the yellow boxes below. If a box turns red, that port or bus is over the load limit. Adjust the </t>
    </r>
    <r>
      <rPr>
        <b/>
        <sz val="11"/>
        <color theme="1"/>
        <rFont val="Arial"/>
        <family val="2"/>
      </rPr>
      <t xml:space="preserve">devices/resource </t>
    </r>
    <r>
      <rPr>
        <sz val="11"/>
        <color theme="1"/>
        <rFont val="Arial"/>
        <family val="2"/>
      </rPr>
      <t xml:space="preserve">until all </t>
    </r>
    <r>
      <rPr>
        <b/>
        <sz val="11"/>
        <color theme="1"/>
        <rFont val="Arial"/>
        <family val="2"/>
      </rPr>
      <t>LV/resource</t>
    </r>
    <r>
      <rPr>
        <sz val="11"/>
        <color theme="1"/>
        <rFont val="Arial"/>
        <family val="2"/>
      </rPr>
      <t xml:space="preserve"> and </t>
    </r>
    <r>
      <rPr>
        <b/>
        <sz val="11"/>
        <color theme="1"/>
        <rFont val="Arial"/>
        <family val="2"/>
      </rPr>
      <t>total CE load</t>
    </r>
    <r>
      <rPr>
        <sz val="11"/>
        <color theme="1"/>
        <rFont val="Arial"/>
        <family val="2"/>
      </rPr>
      <t xml:space="preserve"> boxes are green.</t>
    </r>
  </si>
  <si>
    <t>LI484P5 multicolor dome</t>
  </si>
  <si>
    <t>Phone: 828.524.9967  •  Fax: 828.524-9968</t>
  </si>
  <si>
    <r>
      <t xml:space="preserve"> Load Value Calculator for a Tek-CARE</t>
    </r>
    <r>
      <rPr>
        <b/>
        <i/>
        <vertAlign val="superscript"/>
        <sz val="14"/>
        <color theme="1"/>
        <rFont val="Arial"/>
        <family val="2"/>
      </rPr>
      <t>®</t>
    </r>
    <r>
      <rPr>
        <b/>
        <i/>
        <sz val="14"/>
        <color theme="1"/>
        <rFont val="Arial"/>
        <family val="2"/>
      </rPr>
      <t>120 and Tek-CARE</t>
    </r>
    <r>
      <rPr>
        <b/>
        <i/>
        <vertAlign val="superscript"/>
        <sz val="14"/>
        <color theme="1"/>
        <rFont val="Arial"/>
        <family val="2"/>
      </rPr>
      <t>®</t>
    </r>
    <r>
      <rPr>
        <b/>
        <i/>
        <sz val="14"/>
        <color theme="1"/>
        <rFont val="Arial"/>
        <family val="2"/>
      </rPr>
      <t>160 Systems</t>
    </r>
  </si>
  <si>
    <t>NC404TS master station</t>
  </si>
  <si>
    <t>NC404TS master stn</t>
  </si>
  <si>
    <t>NC415AV master station</t>
  </si>
  <si>
    <t>NC415AV master stn</t>
  </si>
  <si>
    <r>
      <t xml:space="preserve"> </t>
    </r>
    <r>
      <rPr>
        <b/>
        <sz val="9"/>
        <color theme="1"/>
        <rFont val="Arial"/>
        <family val="2"/>
      </rPr>
      <t>total</t>
    </r>
    <r>
      <rPr>
        <sz val="9"/>
        <color theme="1"/>
        <rFont val="Arial"/>
        <family val="2"/>
      </rPr>
      <t xml:space="preserve"> masters /port</t>
    </r>
  </si>
  <si>
    <t>Max Mstr Qty Exceeded</t>
  </si>
  <si>
    <t>Master Port (2)</t>
  </si>
  <si>
    <t>Master Port (3)</t>
  </si>
  <si>
    <t>LI122UN, PM120 room controller</t>
  </si>
  <si>
    <t>One NC415AV master station supports up to two LI484P5 multicolor dome lights.</t>
  </si>
  <si>
    <t>One LI122UN or PM120 room controller supports up to three SF125 duty stations.</t>
  </si>
  <si>
    <t>www.tektone.com  •  tektone@tektone.com</t>
  </si>
  <si>
    <t>LI122UN, PM120 room ctrl</t>
  </si>
  <si>
    <t>Rev. 3 • 03/01/22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</si>
</sst>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10"/>
      <color theme="1"/>
      <name val="Verdana"/>
      <family val="2"/>
    </font>
    <font>
      <sz val="6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4" tint="-0.249977111117893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5A702E"/>
      <name val="Arial"/>
      <family val="2"/>
    </font>
    <font>
      <b/>
      <sz val="11"/>
      <color theme="1"/>
      <name val="Wingdings"/>
      <charset val="2"/>
    </font>
    <font>
      <b/>
      <i/>
      <sz val="14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b/>
      <i/>
      <vertAlign val="superscript"/>
      <sz val="14"/>
      <color theme="1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rgb="FF7F7F7F"/>
      </left>
      <right style="thin">
        <color theme="1" tint="0.34998626667073579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rgb="FF7F7F7F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94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7" fillId="0" borderId="0" xfId="0" applyFont="1"/>
    <xf numFmtId="0" fontId="4" fillId="0" borderId="0" xfId="0" applyFont="1" applyAlignment="1">
      <alignment horizontal="left" vertical="top" wrapText="1" indent="1"/>
    </xf>
    <xf numFmtId="0" fontId="3" fillId="0" borderId="0" xfId="0" applyFont="1" applyFill="1"/>
    <xf numFmtId="0" fontId="5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5" fillId="0" borderId="0" xfId="0" applyFont="1" applyFill="1"/>
    <xf numFmtId="0" fontId="6" fillId="0" borderId="0" xfId="0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center"/>
    </xf>
    <xf numFmtId="0" fontId="13" fillId="0" borderId="11" xfId="0" applyFont="1" applyFill="1" applyBorder="1" applyAlignment="1">
      <alignment horizontal="left" vertical="center" wrapText="1" indent="2"/>
    </xf>
    <xf numFmtId="0" fontId="10" fillId="6" borderId="14" xfId="0" applyFont="1" applyFill="1" applyBorder="1"/>
    <xf numFmtId="0" fontId="10" fillId="0" borderId="0" xfId="0" applyFont="1" applyFill="1"/>
    <xf numFmtId="0" fontId="15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vertical="center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0" fontId="18" fillId="5" borderId="1" xfId="2" applyFont="1" applyFill="1" applyBorder="1" applyAlignment="1">
      <alignment horizontal="center"/>
    </xf>
    <xf numFmtId="0" fontId="17" fillId="8" borderId="9" xfId="0" applyFont="1" applyFill="1" applyBorder="1" applyAlignment="1">
      <alignment horizontal="center" vertical="center" wrapText="1"/>
    </xf>
    <xf numFmtId="0" fontId="17" fillId="8" borderId="10" xfId="0" applyFont="1" applyFill="1" applyBorder="1" applyAlignment="1">
      <alignment horizontal="center" vertical="center" wrapText="1"/>
    </xf>
    <xf numFmtId="0" fontId="16" fillId="8" borderId="8" xfId="0" applyFont="1" applyFill="1" applyBorder="1" applyAlignment="1">
      <alignment wrapText="1"/>
    </xf>
    <xf numFmtId="0" fontId="14" fillId="8" borderId="9" xfId="0" applyFont="1" applyFill="1" applyBorder="1" applyAlignment="1">
      <alignment horizontal="left" vertical="center" wrapText="1"/>
    </xf>
    <xf numFmtId="0" fontId="14" fillId="8" borderId="9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wrapText="1"/>
    </xf>
    <xf numFmtId="0" fontId="10" fillId="6" borderId="15" xfId="0" applyFont="1" applyFill="1" applyBorder="1"/>
    <xf numFmtId="0" fontId="10" fillId="6" borderId="16" xfId="0" applyFont="1" applyFill="1" applyBorder="1" applyAlignment="1"/>
    <xf numFmtId="0" fontId="10" fillId="6" borderId="16" xfId="0" applyFont="1" applyFill="1" applyBorder="1"/>
    <xf numFmtId="0" fontId="10" fillId="6" borderId="11" xfId="0" applyFont="1" applyFill="1" applyBorder="1"/>
    <xf numFmtId="0" fontId="17" fillId="6" borderId="0" xfId="0" applyFont="1" applyFill="1" applyBorder="1" applyAlignment="1">
      <alignment horizontal="left"/>
    </xf>
    <xf numFmtId="0" fontId="15" fillId="6" borderId="0" xfId="0" applyFont="1" applyFill="1" applyBorder="1"/>
    <xf numFmtId="0" fontId="15" fillId="6" borderId="2" xfId="0" applyFont="1" applyFill="1" applyBorder="1"/>
    <xf numFmtId="0" fontId="10" fillId="6" borderId="12" xfId="0" applyFont="1" applyFill="1" applyBorder="1"/>
    <xf numFmtId="0" fontId="17" fillId="6" borderId="13" xfId="0" applyFont="1" applyFill="1" applyBorder="1" applyAlignment="1">
      <alignment horizontal="left"/>
    </xf>
    <xf numFmtId="0" fontId="15" fillId="6" borderId="13" xfId="0" applyFont="1" applyFill="1" applyBorder="1"/>
    <xf numFmtId="0" fontId="15" fillId="6" borderId="16" xfId="0" applyFont="1" applyFill="1" applyBorder="1" applyAlignment="1"/>
    <xf numFmtId="0" fontId="15" fillId="6" borderId="16" xfId="0" applyFont="1" applyFill="1" applyBorder="1"/>
    <xf numFmtId="0" fontId="11" fillId="6" borderId="13" xfId="0" applyFont="1" applyFill="1" applyBorder="1" applyAlignment="1">
      <alignment horizontal="left"/>
    </xf>
    <xf numFmtId="0" fontId="10" fillId="6" borderId="13" xfId="0" applyFont="1" applyFill="1" applyBorder="1"/>
    <xf numFmtId="0" fontId="10" fillId="6" borderId="0" xfId="0" applyFont="1" applyFill="1" applyBorder="1" applyAlignment="1"/>
    <xf numFmtId="0" fontId="10" fillId="6" borderId="0" xfId="0" applyFont="1" applyFill="1" applyBorder="1"/>
    <xf numFmtId="0" fontId="10" fillId="6" borderId="13" xfId="0" applyFont="1" applyFill="1" applyBorder="1" applyAlignment="1"/>
    <xf numFmtId="0" fontId="10" fillId="6" borderId="17" xfId="0" applyFont="1" applyFill="1" applyBorder="1"/>
    <xf numFmtId="0" fontId="10" fillId="6" borderId="18" xfId="0" applyFont="1" applyFill="1" applyBorder="1"/>
    <xf numFmtId="0" fontId="10" fillId="6" borderId="19" xfId="0" applyFont="1" applyFill="1" applyBorder="1"/>
    <xf numFmtId="0" fontId="18" fillId="6" borderId="13" xfId="2" applyFont="1" applyFill="1" applyBorder="1" applyAlignment="1">
      <alignment horizontal="center"/>
    </xf>
    <xf numFmtId="0" fontId="15" fillId="6" borderId="16" xfId="0" applyFont="1" applyFill="1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5" fillId="6" borderId="13" xfId="0" applyFont="1" applyFill="1" applyBorder="1" applyAlignment="1">
      <alignment horizontal="center"/>
    </xf>
    <xf numFmtId="0" fontId="15" fillId="6" borderId="13" xfId="1" applyFont="1" applyFill="1" applyBorder="1" applyAlignment="1">
      <alignment horizontal="center"/>
    </xf>
    <xf numFmtId="0" fontId="12" fillId="0" borderId="14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27" fillId="6" borderId="18" xfId="0" applyFont="1" applyFill="1" applyBorder="1" applyAlignment="1">
      <alignment horizontal="center"/>
    </xf>
    <xf numFmtId="0" fontId="26" fillId="0" borderId="18" xfId="0" applyFont="1" applyBorder="1" applyAlignment="1"/>
    <xf numFmtId="0" fontId="27" fillId="6" borderId="28" xfId="0" applyFont="1" applyFill="1" applyBorder="1" applyAlignment="1" applyProtection="1">
      <alignment horizontal="center"/>
    </xf>
    <xf numFmtId="0" fontId="26" fillId="0" borderId="28" xfId="0" applyFont="1" applyBorder="1" applyAlignment="1" applyProtection="1"/>
    <xf numFmtId="0" fontId="18" fillId="5" borderId="1" xfId="2" applyFont="1" applyFill="1" applyBorder="1" applyAlignment="1" applyProtection="1">
      <alignment horizontal="center"/>
    </xf>
    <xf numFmtId="0" fontId="8" fillId="0" borderId="0" xfId="0" applyFont="1" applyAlignment="1">
      <alignment horizontal="left" vertical="top"/>
    </xf>
    <xf numFmtId="0" fontId="17" fillId="8" borderId="8" xfId="0" applyFont="1" applyFill="1" applyBorder="1" applyAlignment="1">
      <alignment horizontal="left" vertical="center" indent="1"/>
    </xf>
    <xf numFmtId="0" fontId="17" fillId="8" borderId="9" xfId="0" applyFont="1" applyFill="1" applyBorder="1" applyAlignment="1">
      <alignment horizontal="left" vertical="center" indent="1"/>
    </xf>
    <xf numFmtId="0" fontId="15" fillId="0" borderId="8" xfId="0" applyFont="1" applyBorder="1" applyAlignment="1">
      <alignment horizontal="left" vertical="center" indent="1"/>
    </xf>
    <xf numFmtId="0" fontId="15" fillId="0" borderId="9" xfId="0" applyFont="1" applyBorder="1" applyAlignment="1">
      <alignment horizontal="left" vertical="center" indent="1"/>
    </xf>
    <xf numFmtId="0" fontId="17" fillId="8" borderId="8" xfId="0" applyFont="1" applyFill="1" applyBorder="1" applyAlignment="1">
      <alignment horizontal="left" vertical="center" wrapText="1" indent="1"/>
    </xf>
    <xf numFmtId="0" fontId="17" fillId="8" borderId="9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horizontal="left"/>
    </xf>
    <xf numFmtId="4" fontId="20" fillId="4" borderId="5" xfId="0" applyNumberFormat="1" applyFont="1" applyFill="1" applyBorder="1" applyAlignment="1">
      <alignment horizontal="center" vertical="center"/>
    </xf>
    <xf numFmtId="4" fontId="20" fillId="4" borderId="6" xfId="0" applyNumberFormat="1" applyFont="1" applyFill="1" applyBorder="1" applyAlignment="1">
      <alignment horizontal="center" vertical="center"/>
    </xf>
    <xf numFmtId="4" fontId="20" fillId="4" borderId="7" xfId="0" applyNumberFormat="1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2" fillId="0" borderId="1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 wrapText="1" indent="2"/>
    </xf>
    <xf numFmtId="0" fontId="14" fillId="8" borderId="9" xfId="0" applyFont="1" applyFill="1" applyBorder="1" applyAlignment="1">
      <alignment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10" xfId="0" applyFont="1" applyFill="1" applyBorder="1" applyAlignment="1">
      <alignment horizontal="center" vertical="center" wrapText="1"/>
    </xf>
    <xf numFmtId="0" fontId="15" fillId="7" borderId="3" xfId="1" applyFont="1" applyFill="1" applyBorder="1" applyAlignment="1" applyProtection="1">
      <alignment horizontal="center"/>
      <protection locked="0"/>
    </xf>
    <xf numFmtId="0" fontId="15" fillId="7" borderId="4" xfId="1" applyFont="1" applyFill="1" applyBorder="1" applyAlignment="1" applyProtection="1">
      <alignment horizontal="center"/>
      <protection locked="0"/>
    </xf>
    <xf numFmtId="0" fontId="15" fillId="7" borderId="20" xfId="0" applyFont="1" applyFill="1" applyBorder="1" applyAlignment="1">
      <alignment horizontal="left" vertical="center" wrapText="1" indent="1"/>
    </xf>
    <xf numFmtId="0" fontId="15" fillId="0" borderId="21" xfId="0" applyFont="1" applyBorder="1" applyAlignment="1">
      <alignment horizontal="left" indent="1"/>
    </xf>
    <xf numFmtId="0" fontId="15" fillId="0" borderId="22" xfId="0" applyFont="1" applyBorder="1" applyAlignment="1">
      <alignment horizontal="left" indent="1"/>
    </xf>
    <xf numFmtId="0" fontId="15" fillId="0" borderId="23" xfId="0" applyFont="1" applyBorder="1" applyAlignment="1">
      <alignment horizontal="left" indent="1"/>
    </xf>
    <xf numFmtId="0" fontId="15" fillId="0" borderId="0" xfId="0" applyFont="1" applyAlignment="1">
      <alignment horizontal="left" indent="1"/>
    </xf>
    <xf numFmtId="0" fontId="15" fillId="0" borderId="24" xfId="0" applyFont="1" applyBorder="1" applyAlignment="1">
      <alignment horizontal="left" indent="1"/>
    </xf>
    <xf numFmtId="0" fontId="15" fillId="0" borderId="25" xfId="0" applyFont="1" applyBorder="1" applyAlignment="1">
      <alignment horizontal="left" indent="1"/>
    </xf>
    <xf numFmtId="0" fontId="15" fillId="0" borderId="26" xfId="0" applyFont="1" applyBorder="1" applyAlignment="1">
      <alignment horizontal="left" indent="1"/>
    </xf>
    <xf numFmtId="0" fontId="15" fillId="0" borderId="27" xfId="0" applyFont="1" applyBorder="1" applyAlignment="1">
      <alignment horizontal="left" indent="1"/>
    </xf>
    <xf numFmtId="0" fontId="17" fillId="6" borderId="0" xfId="0" applyFont="1" applyFill="1" applyBorder="1" applyAlignment="1">
      <alignment horizontal="right" indent="1"/>
    </xf>
    <xf numFmtId="0" fontId="17" fillId="6" borderId="2" xfId="0" applyFont="1" applyFill="1" applyBorder="1" applyAlignment="1">
      <alignment horizontal="right" indent="1"/>
    </xf>
    <xf numFmtId="0" fontId="14" fillId="8" borderId="9" xfId="0" applyFont="1" applyFill="1" applyBorder="1" applyAlignment="1">
      <alignment horizontal="center" vertical="center" wrapText="1"/>
    </xf>
  </cellXfs>
  <cellStyles count="3">
    <cellStyle name="Calculation" xfId="2" builtinId="22"/>
    <cellStyle name="Input" xfId="1" builtinId="20"/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DD"/>
      <color rgb="FFF6F6D6"/>
      <color rgb="FFFFFFCC"/>
      <color rgb="FF5A70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541020</xdr:colOff>
      <xdr:row>1</xdr:row>
      <xdr:rowOff>167640</xdr:rowOff>
    </xdr:from>
    <xdr:to>
      <xdr:col>6</xdr:col>
      <xdr:colOff>1165860</xdr:colOff>
      <xdr:row>5</xdr:row>
      <xdr:rowOff>1270</xdr:rowOff>
    </xdr:to>
    <xdr:pic>
      <xdr:nvPicPr>
        <xdr:cNvPr id="2" name="Picture 9" descr="ISObanner-color-s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335280"/>
          <a:ext cx="62484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138544</xdr:rowOff>
    </xdr:from>
    <xdr:to>
      <xdr:col>1</xdr:col>
      <xdr:colOff>1351685</xdr:colOff>
      <xdr:row>4</xdr:row>
      <xdr:rowOff>46182</xdr:rowOff>
    </xdr:to>
    <xdr:pic>
      <xdr:nvPicPr>
        <xdr:cNvPr id="3" name="Picture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00180"/>
          <a:ext cx="1567200" cy="484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1"/>
  <sheetViews>
    <sheetView showGridLines="0" tabSelected="1" topLeftCell="A2" zoomScale="165" zoomScaleNormal="165" zoomScalePageLayoutView="132" workbookViewId="0">
      <selection activeCell="E23" sqref="E23:F23"/>
    </sheetView>
  </sheetViews>
  <sheetFormatPr baseColWidth="10" defaultColWidth="8.83203125" defaultRowHeight="13" x14ac:dyDescent="0.15"/>
  <cols>
    <col min="1" max="1" width="2.83203125" style="1" customWidth="1"/>
    <col min="2" max="2" width="18.6640625" style="1" customWidth="1"/>
    <col min="3" max="3" width="11.83203125" style="1" customWidth="1"/>
    <col min="4" max="4" width="12.83203125" style="1" customWidth="1"/>
    <col min="5" max="5" width="7.33203125" style="1" customWidth="1"/>
    <col min="6" max="6" width="16.5" style="1" customWidth="1"/>
    <col min="7" max="7" width="23" style="1" customWidth="1"/>
    <col min="8" max="8" width="4.33203125" style="1" customWidth="1"/>
    <col min="9" max="9" width="9.5" style="1" customWidth="1"/>
    <col min="10" max="16384" width="8.83203125" style="1"/>
  </cols>
  <sheetData>
    <row r="1" spans="1:9" x14ac:dyDescent="0.15">
      <c r="C1" s="3"/>
    </row>
    <row r="2" spans="1:9" ht="20" x14ac:dyDescent="0.15">
      <c r="C2" s="62" t="s">
        <v>13</v>
      </c>
      <c r="D2" s="62"/>
      <c r="E2" s="62"/>
      <c r="F2" s="62"/>
    </row>
    <row r="3" spans="1:9" x14ac:dyDescent="0.15">
      <c r="C3" s="69" t="s">
        <v>14</v>
      </c>
      <c r="D3" s="69"/>
      <c r="E3" s="69"/>
      <c r="F3" s="69"/>
    </row>
    <row r="4" spans="1:9" x14ac:dyDescent="0.15">
      <c r="C4" s="69" t="s">
        <v>25</v>
      </c>
      <c r="D4" s="69"/>
      <c r="E4" s="69"/>
      <c r="F4" s="69"/>
    </row>
    <row r="5" spans="1:9" x14ac:dyDescent="0.15">
      <c r="C5" s="69" t="s">
        <v>38</v>
      </c>
      <c r="D5" s="69"/>
      <c r="E5" s="69"/>
      <c r="F5" s="69"/>
    </row>
    <row r="6" spans="1:9" ht="24" customHeight="1" x14ac:dyDescent="0.15"/>
    <row r="7" spans="1:9" ht="25" customHeight="1" x14ac:dyDescent="0.15">
      <c r="A7" s="70" t="s">
        <v>26</v>
      </c>
      <c r="B7" s="71"/>
      <c r="C7" s="71"/>
      <c r="D7" s="71"/>
      <c r="E7" s="71"/>
      <c r="F7" s="71"/>
      <c r="G7" s="71"/>
      <c r="H7" s="72"/>
    </row>
    <row r="8" spans="1:9" x14ac:dyDescent="0.15">
      <c r="A8" s="10"/>
      <c r="B8" s="10"/>
      <c r="C8" s="10"/>
      <c r="D8" s="10"/>
      <c r="E8" s="10"/>
      <c r="F8" s="10"/>
      <c r="G8" s="10"/>
      <c r="H8" s="10"/>
    </row>
    <row r="9" spans="1:9" s="2" customFormat="1" ht="27" customHeight="1" x14ac:dyDescent="0.15">
      <c r="A9" s="67" t="s">
        <v>0</v>
      </c>
      <c r="B9" s="68"/>
      <c r="C9" s="68"/>
      <c r="D9" s="22" t="s">
        <v>20</v>
      </c>
      <c r="E9" s="78" t="s">
        <v>12</v>
      </c>
      <c r="F9" s="79"/>
      <c r="G9" s="73" t="s">
        <v>7</v>
      </c>
      <c r="H9" s="74"/>
    </row>
    <row r="10" spans="1:9" ht="19" customHeight="1" x14ac:dyDescent="0.15">
      <c r="A10" s="65" t="s">
        <v>29</v>
      </c>
      <c r="B10" s="66"/>
      <c r="C10" s="66"/>
      <c r="D10" s="16">
        <v>16</v>
      </c>
      <c r="E10" s="17">
        <v>3</v>
      </c>
      <c r="F10" s="53" t="s">
        <v>31</v>
      </c>
      <c r="G10" s="75" t="s">
        <v>36</v>
      </c>
      <c r="H10" s="76"/>
      <c r="I10" s="4"/>
    </row>
    <row r="11" spans="1:9" ht="19" customHeight="1" x14ac:dyDescent="0.15">
      <c r="A11" s="65" t="s">
        <v>27</v>
      </c>
      <c r="B11" s="66"/>
      <c r="C11" s="66"/>
      <c r="D11" s="16">
        <v>8</v>
      </c>
      <c r="E11" s="17">
        <v>3</v>
      </c>
      <c r="F11" s="53" t="s">
        <v>31</v>
      </c>
      <c r="G11" s="75"/>
      <c r="H11" s="76"/>
      <c r="I11" s="4"/>
    </row>
    <row r="12" spans="1:9" ht="19" customHeight="1" x14ac:dyDescent="0.15">
      <c r="A12" s="65" t="s">
        <v>24</v>
      </c>
      <c r="B12" s="66"/>
      <c r="C12" s="66"/>
      <c r="D12" s="18">
        <v>8</v>
      </c>
      <c r="E12" s="19">
        <v>6</v>
      </c>
      <c r="F12" s="54" t="s">
        <v>1</v>
      </c>
      <c r="G12" s="55"/>
      <c r="H12" s="56"/>
      <c r="I12" s="4"/>
    </row>
    <row r="13" spans="1:9" ht="19" customHeight="1" x14ac:dyDescent="0.15">
      <c r="A13" s="65" t="s">
        <v>35</v>
      </c>
      <c r="B13" s="66"/>
      <c r="C13" s="66"/>
      <c r="D13" s="18">
        <v>1</v>
      </c>
      <c r="E13" s="19">
        <v>16</v>
      </c>
      <c r="F13" s="54" t="s">
        <v>16</v>
      </c>
      <c r="G13" s="75" t="s">
        <v>37</v>
      </c>
      <c r="H13" s="76"/>
    </row>
    <row r="14" spans="1:9" ht="19" customHeight="1" x14ac:dyDescent="0.15">
      <c r="A14" s="65" t="s">
        <v>9</v>
      </c>
      <c r="B14" s="66"/>
      <c r="C14" s="66"/>
      <c r="D14" s="18">
        <v>3</v>
      </c>
      <c r="E14" s="19">
        <v>6</v>
      </c>
      <c r="F14" s="54" t="s">
        <v>16</v>
      </c>
      <c r="G14" s="75"/>
      <c r="H14" s="76"/>
    </row>
    <row r="15" spans="1:9" ht="12.5" customHeight="1" x14ac:dyDescent="0.15">
      <c r="A15" s="10"/>
      <c r="B15" s="11"/>
      <c r="C15" s="10"/>
      <c r="D15" s="12"/>
      <c r="E15" s="10"/>
      <c r="F15" s="10"/>
      <c r="G15" s="10"/>
      <c r="H15" s="10"/>
    </row>
    <row r="16" spans="1:9" ht="27" customHeight="1" x14ac:dyDescent="0.15">
      <c r="A16" s="63" t="s">
        <v>2</v>
      </c>
      <c r="B16" s="64"/>
      <c r="C16" s="23" t="s">
        <v>11</v>
      </c>
      <c r="D16" s="13"/>
      <c r="E16" s="82" t="s">
        <v>23</v>
      </c>
      <c r="F16" s="83"/>
      <c r="G16" s="83"/>
      <c r="H16" s="84"/>
    </row>
    <row r="17" spans="1:13" s="5" customFormat="1" ht="19" customHeight="1" x14ac:dyDescent="0.15">
      <c r="A17" s="65" t="s">
        <v>5</v>
      </c>
      <c r="B17" s="66"/>
      <c r="C17" s="20">
        <v>48</v>
      </c>
      <c r="D17" s="13"/>
      <c r="E17" s="85"/>
      <c r="F17" s="86"/>
      <c r="G17" s="86"/>
      <c r="H17" s="87"/>
    </row>
    <row r="18" spans="1:13" s="5" customFormat="1" ht="19" customHeight="1" x14ac:dyDescent="0.15">
      <c r="A18" s="65" t="s">
        <v>22</v>
      </c>
      <c r="B18" s="66"/>
      <c r="C18" s="20">
        <v>28</v>
      </c>
      <c r="D18" s="13"/>
      <c r="E18" s="85"/>
      <c r="F18" s="86"/>
      <c r="G18" s="86"/>
      <c r="H18" s="87"/>
    </row>
    <row r="19" spans="1:13" s="5" customFormat="1" ht="19" customHeight="1" x14ac:dyDescent="0.15">
      <c r="A19" s="65" t="s">
        <v>6</v>
      </c>
      <c r="B19" s="66"/>
      <c r="C19" s="20">
        <v>208</v>
      </c>
      <c r="D19" s="13"/>
      <c r="E19" s="88"/>
      <c r="F19" s="89"/>
      <c r="G19" s="89"/>
      <c r="H19" s="90"/>
    </row>
    <row r="20" spans="1:13" s="5" customFormat="1" ht="12.5" customHeight="1" x14ac:dyDescent="0.15">
      <c r="A20" s="10"/>
      <c r="B20" s="10"/>
      <c r="C20" s="10"/>
      <c r="D20" s="10"/>
      <c r="E20" s="10"/>
      <c r="F20" s="10"/>
      <c r="G20" s="10"/>
      <c r="H20" s="10"/>
    </row>
    <row r="21" spans="1:13" s="7" customFormat="1" ht="21" customHeight="1" x14ac:dyDescent="0.2">
      <c r="A21" s="24"/>
      <c r="B21" s="25" t="s">
        <v>2</v>
      </c>
      <c r="C21" s="77" t="s">
        <v>3</v>
      </c>
      <c r="D21" s="77"/>
      <c r="E21" s="93" t="s">
        <v>4</v>
      </c>
      <c r="F21" s="93"/>
      <c r="G21" s="26" t="s">
        <v>8</v>
      </c>
      <c r="H21" s="27"/>
      <c r="I21" s="6"/>
      <c r="J21" s="6"/>
    </row>
    <row r="22" spans="1:13" s="5" customFormat="1" ht="6" customHeight="1" x14ac:dyDescent="0.15">
      <c r="A22" s="28"/>
      <c r="B22" s="29"/>
      <c r="C22" s="30"/>
      <c r="D22" s="30"/>
      <c r="E22" s="30"/>
      <c r="F22" s="30"/>
      <c r="G22" s="30"/>
      <c r="H22" s="45"/>
    </row>
    <row r="23" spans="1:13" s="5" customFormat="1" ht="14" x14ac:dyDescent="0.15">
      <c r="A23" s="31"/>
      <c r="B23" s="32" t="s">
        <v>33</v>
      </c>
      <c r="C23" s="33" t="s">
        <v>30</v>
      </c>
      <c r="D23" s="33"/>
      <c r="E23" s="80">
        <v>0</v>
      </c>
      <c r="F23" s="81"/>
      <c r="G23" s="59"/>
      <c r="H23" s="57">
        <f>SUM(E23:F24)</f>
        <v>0</v>
      </c>
    </row>
    <row r="24" spans="1:13" s="5" customFormat="1" ht="15" x14ac:dyDescent="0.2">
      <c r="A24" s="31"/>
      <c r="B24" s="32"/>
      <c r="C24" s="33" t="s">
        <v>28</v>
      </c>
      <c r="D24" s="33"/>
      <c r="E24" s="80">
        <v>0</v>
      </c>
      <c r="F24" s="81"/>
      <c r="G24" s="60" t="s">
        <v>32</v>
      </c>
      <c r="H24" s="58"/>
    </row>
    <row r="25" spans="1:13" s="5" customFormat="1" ht="14" x14ac:dyDescent="0.15">
      <c r="A25" s="31"/>
      <c r="B25" s="32"/>
      <c r="C25" s="33" t="s">
        <v>10</v>
      </c>
      <c r="D25" s="34"/>
      <c r="E25" s="80">
        <v>0</v>
      </c>
      <c r="F25" s="81"/>
      <c r="G25" s="61">
        <f>($D$10*$E23)+($D$11*$E25)+($D$12*$E24)</f>
        <v>0</v>
      </c>
      <c r="H25" s="47"/>
    </row>
    <row r="26" spans="1:13" s="5" customFormat="1" ht="6" customHeight="1" x14ac:dyDescent="0.15">
      <c r="A26" s="35"/>
      <c r="B26" s="36"/>
      <c r="C26" s="37"/>
      <c r="D26" s="37"/>
      <c r="E26" s="52"/>
      <c r="F26" s="52"/>
      <c r="G26" s="48"/>
      <c r="H26" s="14"/>
    </row>
    <row r="27" spans="1:13" s="5" customFormat="1" ht="6" customHeight="1" x14ac:dyDescent="0.15">
      <c r="A27" s="28"/>
      <c r="B27" s="38"/>
      <c r="C27" s="39"/>
      <c r="D27" s="39"/>
      <c r="E27" s="49"/>
      <c r="F27" s="39"/>
      <c r="G27" s="49"/>
      <c r="H27" s="45"/>
    </row>
    <row r="28" spans="1:13" s="5" customFormat="1" ht="14" x14ac:dyDescent="0.15">
      <c r="A28" s="31"/>
      <c r="B28" s="32" t="s">
        <v>34</v>
      </c>
      <c r="C28" s="33" t="s">
        <v>30</v>
      </c>
      <c r="D28" s="33"/>
      <c r="E28" s="80">
        <v>0</v>
      </c>
      <c r="F28" s="81"/>
      <c r="G28" s="59"/>
      <c r="H28" s="57">
        <f>SUM(E28:F29)</f>
        <v>0</v>
      </c>
    </row>
    <row r="29" spans="1:13" s="5" customFormat="1" ht="15" x14ac:dyDescent="0.2">
      <c r="A29" s="31"/>
      <c r="B29" s="32"/>
      <c r="C29" s="33" t="s">
        <v>28</v>
      </c>
      <c r="D29" s="33"/>
      <c r="E29" s="80">
        <v>0</v>
      </c>
      <c r="F29" s="81"/>
      <c r="G29" s="60" t="s">
        <v>32</v>
      </c>
      <c r="H29" s="58"/>
    </row>
    <row r="30" spans="1:13" s="5" customFormat="1" ht="14" x14ac:dyDescent="0.15">
      <c r="A30" s="31"/>
      <c r="B30" s="32"/>
      <c r="C30" s="33" t="s">
        <v>10</v>
      </c>
      <c r="D30" s="33"/>
      <c r="E30" s="80">
        <v>0</v>
      </c>
      <c r="F30" s="81"/>
      <c r="G30" s="61">
        <f>($D$10*$E28)+($D$11*$E30)+($D$12*$E29)</f>
        <v>0</v>
      </c>
      <c r="H30" s="46"/>
    </row>
    <row r="31" spans="1:13" s="5" customFormat="1" ht="6" customHeight="1" x14ac:dyDescent="0.15">
      <c r="A31" s="35"/>
      <c r="B31" s="36"/>
      <c r="C31" s="37"/>
      <c r="D31" s="37"/>
      <c r="E31" s="52"/>
      <c r="F31" s="52"/>
      <c r="G31" s="48"/>
      <c r="H31" s="14"/>
    </row>
    <row r="32" spans="1:13" s="5" customFormat="1" ht="6" customHeight="1" x14ac:dyDescent="0.15">
      <c r="A32" s="28"/>
      <c r="B32" s="38"/>
      <c r="C32" s="39"/>
      <c r="D32" s="39"/>
      <c r="E32" s="49"/>
      <c r="F32" s="39"/>
      <c r="G32" s="49"/>
      <c r="H32" s="45"/>
      <c r="L32" s="8"/>
      <c r="M32" s="8"/>
    </row>
    <row r="33" spans="1:8" s="5" customFormat="1" ht="14" x14ac:dyDescent="0.15">
      <c r="A33" s="31"/>
      <c r="B33" s="32" t="s">
        <v>15</v>
      </c>
      <c r="C33" s="33" t="s">
        <v>39</v>
      </c>
      <c r="D33" s="33"/>
      <c r="E33" s="80">
        <v>0</v>
      </c>
      <c r="F33" s="81"/>
      <c r="G33" s="50"/>
      <c r="H33" s="46"/>
    </row>
    <row r="34" spans="1:8" s="5" customFormat="1" ht="14" x14ac:dyDescent="0.15">
      <c r="A34" s="31"/>
      <c r="B34" s="32"/>
      <c r="C34" s="33" t="s">
        <v>9</v>
      </c>
      <c r="D34" s="33"/>
      <c r="E34" s="80">
        <v>0</v>
      </c>
      <c r="F34" s="81"/>
      <c r="G34" s="21">
        <f>($D$13*$E33)+($D$14*$E34)</f>
        <v>0</v>
      </c>
      <c r="H34" s="46"/>
    </row>
    <row r="35" spans="1:8" s="5" customFormat="1" ht="6" customHeight="1" x14ac:dyDescent="0.15">
      <c r="A35" s="35"/>
      <c r="B35" s="36"/>
      <c r="C35" s="37"/>
      <c r="D35" s="37"/>
      <c r="E35" s="52"/>
      <c r="F35" s="52"/>
      <c r="G35" s="48"/>
      <c r="H35" s="14"/>
    </row>
    <row r="36" spans="1:8" s="5" customFormat="1" ht="6" customHeight="1" x14ac:dyDescent="0.15">
      <c r="A36" s="28"/>
      <c r="B36" s="38"/>
      <c r="C36" s="39"/>
      <c r="D36" s="39"/>
      <c r="E36" s="49"/>
      <c r="F36" s="39"/>
      <c r="G36" s="49"/>
      <c r="H36" s="45"/>
    </row>
    <row r="37" spans="1:8" s="5" customFormat="1" ht="14" x14ac:dyDescent="0.15">
      <c r="A37" s="31"/>
      <c r="B37" s="32" t="s">
        <v>17</v>
      </c>
      <c r="C37" s="33" t="s">
        <v>39</v>
      </c>
      <c r="D37" s="33"/>
      <c r="E37" s="80">
        <v>0</v>
      </c>
      <c r="F37" s="81"/>
      <c r="G37" s="50"/>
      <c r="H37" s="46"/>
    </row>
    <row r="38" spans="1:8" s="5" customFormat="1" ht="14" x14ac:dyDescent="0.15">
      <c r="A38" s="31"/>
      <c r="B38" s="32"/>
      <c r="C38" s="33" t="s">
        <v>9</v>
      </c>
      <c r="D38" s="33"/>
      <c r="E38" s="80">
        <v>0</v>
      </c>
      <c r="F38" s="81"/>
      <c r="G38" s="21">
        <f>($D$13*$E37)+($D$14*$E38)</f>
        <v>0</v>
      </c>
      <c r="H38" s="46"/>
    </row>
    <row r="39" spans="1:8" s="5" customFormat="1" ht="6" customHeight="1" x14ac:dyDescent="0.15">
      <c r="A39" s="35"/>
      <c r="B39" s="36"/>
      <c r="C39" s="37"/>
      <c r="D39" s="37"/>
      <c r="E39" s="52"/>
      <c r="F39" s="52"/>
      <c r="G39" s="48"/>
      <c r="H39" s="14"/>
    </row>
    <row r="40" spans="1:8" s="5" customFormat="1" ht="6" customHeight="1" x14ac:dyDescent="0.15">
      <c r="A40" s="28"/>
      <c r="B40" s="38"/>
      <c r="C40" s="39"/>
      <c r="D40" s="39"/>
      <c r="E40" s="49"/>
      <c r="F40" s="39"/>
      <c r="G40" s="49"/>
      <c r="H40" s="45"/>
    </row>
    <row r="41" spans="1:8" s="5" customFormat="1" ht="14" x14ac:dyDescent="0.15">
      <c r="A41" s="31"/>
      <c r="B41" s="32" t="s">
        <v>18</v>
      </c>
      <c r="C41" s="33" t="s">
        <v>39</v>
      </c>
      <c r="D41" s="33"/>
      <c r="E41" s="80">
        <v>0</v>
      </c>
      <c r="F41" s="81"/>
      <c r="G41" s="50"/>
      <c r="H41" s="46"/>
    </row>
    <row r="42" spans="1:8" s="5" customFormat="1" ht="14" x14ac:dyDescent="0.15">
      <c r="A42" s="31"/>
      <c r="B42" s="32"/>
      <c r="C42" s="33" t="s">
        <v>9</v>
      </c>
      <c r="D42" s="33"/>
      <c r="E42" s="80">
        <v>0</v>
      </c>
      <c r="F42" s="81"/>
      <c r="G42" s="21">
        <f>($D$13*$E41)+($D$14*$E42)</f>
        <v>0</v>
      </c>
      <c r="H42" s="46"/>
    </row>
    <row r="43" spans="1:8" s="5" customFormat="1" ht="6" customHeight="1" x14ac:dyDescent="0.15">
      <c r="A43" s="35"/>
      <c r="B43" s="36"/>
      <c r="C43" s="37"/>
      <c r="D43" s="37"/>
      <c r="E43" s="52"/>
      <c r="F43" s="52"/>
      <c r="G43" s="48"/>
      <c r="H43" s="14"/>
    </row>
    <row r="44" spans="1:8" s="5" customFormat="1" ht="6" customHeight="1" x14ac:dyDescent="0.15">
      <c r="A44" s="28"/>
      <c r="B44" s="38"/>
      <c r="C44" s="39"/>
      <c r="D44" s="39"/>
      <c r="E44" s="49"/>
      <c r="F44" s="39"/>
      <c r="G44" s="49"/>
      <c r="H44" s="45"/>
    </row>
    <row r="45" spans="1:8" s="5" customFormat="1" ht="14" x14ac:dyDescent="0.15">
      <c r="A45" s="31"/>
      <c r="B45" s="32" t="s">
        <v>19</v>
      </c>
      <c r="C45" s="33" t="s">
        <v>39</v>
      </c>
      <c r="D45" s="33"/>
      <c r="E45" s="80">
        <v>0</v>
      </c>
      <c r="F45" s="81"/>
      <c r="G45" s="50"/>
      <c r="H45" s="46"/>
    </row>
    <row r="46" spans="1:8" s="5" customFormat="1" ht="14" x14ac:dyDescent="0.15">
      <c r="A46" s="31"/>
      <c r="B46" s="32"/>
      <c r="C46" s="33" t="s">
        <v>9</v>
      </c>
      <c r="D46" s="33"/>
      <c r="E46" s="80">
        <v>0</v>
      </c>
      <c r="F46" s="81"/>
      <c r="G46" s="21">
        <f>($D$13*$E45)+($D$14*$E46)</f>
        <v>0</v>
      </c>
      <c r="H46" s="46"/>
    </row>
    <row r="47" spans="1:8" s="5" customFormat="1" ht="6" customHeight="1" x14ac:dyDescent="0.15">
      <c r="A47" s="35"/>
      <c r="B47" s="40"/>
      <c r="C47" s="41"/>
      <c r="D47" s="41"/>
      <c r="E47" s="37"/>
      <c r="F47" s="37"/>
      <c r="G47" s="51"/>
      <c r="H47" s="14"/>
    </row>
    <row r="48" spans="1:8" s="5" customFormat="1" ht="6" customHeight="1" x14ac:dyDescent="0.15">
      <c r="A48" s="28"/>
      <c r="B48" s="29"/>
      <c r="C48" s="30"/>
      <c r="D48" s="30"/>
      <c r="E48" s="39"/>
      <c r="F48" s="39"/>
      <c r="G48" s="49"/>
      <c r="H48" s="45"/>
    </row>
    <row r="49" spans="1:8" s="5" customFormat="1" ht="14" x14ac:dyDescent="0.15">
      <c r="A49" s="31"/>
      <c r="B49" s="42"/>
      <c r="C49" s="43"/>
      <c r="D49" s="43"/>
      <c r="E49" s="91" t="s">
        <v>21</v>
      </c>
      <c r="F49" s="92"/>
      <c r="G49" s="21">
        <f>SUM($G25:$G46)</f>
        <v>0</v>
      </c>
      <c r="H49" s="46"/>
    </row>
    <row r="50" spans="1:8" s="5" customFormat="1" ht="6" customHeight="1" x14ac:dyDescent="0.15">
      <c r="A50" s="35"/>
      <c r="B50" s="44"/>
      <c r="C50" s="41"/>
      <c r="D50" s="41"/>
      <c r="E50" s="41"/>
      <c r="F50" s="41"/>
      <c r="G50" s="41"/>
      <c r="H50" s="14"/>
    </row>
    <row r="51" spans="1:8" s="5" customFormat="1" x14ac:dyDescent="0.15">
      <c r="A51" s="10"/>
      <c r="B51" s="10"/>
      <c r="C51" s="10"/>
      <c r="D51" s="10"/>
      <c r="E51" s="10"/>
      <c r="F51" s="10"/>
      <c r="G51" s="15"/>
      <c r="H51" s="9" t="s">
        <v>40</v>
      </c>
    </row>
  </sheetData>
  <sheetProtection algorithmName="SHA-512" hashValue="FtlnApgz3bChLMIZy1YbjwiM3NOquREbLENGu0UfDDk0Ej43R8JHgjxZAGmbfUF/ziBmKF4YYaTyL+hK/LtOgg==" saltValue="CZv6KKo/qorrafyusT8hSQ==" spinCount="100000" sheet="1" selectLockedCells="1"/>
  <mergeCells count="37">
    <mergeCell ref="G13:H14"/>
    <mergeCell ref="E16:H19"/>
    <mergeCell ref="E49:F49"/>
    <mergeCell ref="E45:F45"/>
    <mergeCell ref="E46:F46"/>
    <mergeCell ref="E21:F21"/>
    <mergeCell ref="E33:F33"/>
    <mergeCell ref="E34:F34"/>
    <mergeCell ref="E41:F41"/>
    <mergeCell ref="E42:F42"/>
    <mergeCell ref="E24:F24"/>
    <mergeCell ref="E29:F29"/>
    <mergeCell ref="C21:D21"/>
    <mergeCell ref="E9:F9"/>
    <mergeCell ref="E23:F23"/>
    <mergeCell ref="E37:F37"/>
    <mergeCell ref="E38:F38"/>
    <mergeCell ref="E25:F25"/>
    <mergeCell ref="E28:F28"/>
    <mergeCell ref="E30:F30"/>
    <mergeCell ref="A11:C11"/>
    <mergeCell ref="C2:F2"/>
    <mergeCell ref="A16:B16"/>
    <mergeCell ref="A17:B17"/>
    <mergeCell ref="A18:B18"/>
    <mergeCell ref="A19:B19"/>
    <mergeCell ref="A10:C10"/>
    <mergeCell ref="A12:C12"/>
    <mergeCell ref="A13:C13"/>
    <mergeCell ref="A14:C14"/>
    <mergeCell ref="A9:C9"/>
    <mergeCell ref="C3:F3"/>
    <mergeCell ref="C4:F4"/>
    <mergeCell ref="C5:F5"/>
    <mergeCell ref="A7:H7"/>
    <mergeCell ref="G9:H9"/>
    <mergeCell ref="G10:H11"/>
  </mergeCells>
  <phoneticPr fontId="24" type="noConversion"/>
  <conditionalFormatting sqref="E23 E28">
    <cfRule type="cellIs" dxfId="10" priority="37" operator="greaterThan">
      <formula>$E$10</formula>
    </cfRule>
  </conditionalFormatting>
  <conditionalFormatting sqref="E30:E31 E25:E26">
    <cfRule type="cellIs" dxfId="9" priority="39" operator="greaterThan">
      <formula>$E$12</formula>
    </cfRule>
  </conditionalFormatting>
  <conditionalFormatting sqref="E33 E37 E41 E45">
    <cfRule type="cellIs" dxfId="8" priority="41" operator="greaterThan">
      <formula>$E$13</formula>
    </cfRule>
  </conditionalFormatting>
  <conditionalFormatting sqref="E34:E35 E38:E39 E42:E43 E46">
    <cfRule type="cellIs" dxfId="7" priority="45" operator="greaterThan">
      <formula>$E$14</formula>
    </cfRule>
  </conditionalFormatting>
  <conditionalFormatting sqref="G34:G35 G38:G39 G42:G43 G46">
    <cfRule type="cellIs" dxfId="6" priority="46" operator="greaterThan">
      <formula>$C$18</formula>
    </cfRule>
  </conditionalFormatting>
  <conditionalFormatting sqref="G49">
    <cfRule type="cellIs" dxfId="5" priority="50" operator="greaterThan">
      <formula>$C$19</formula>
    </cfRule>
  </conditionalFormatting>
  <conditionalFormatting sqref="G34:G35 G25:G26 G38:G39 G42:G43 G46 G30:G31">
    <cfRule type="cellIs" dxfId="4" priority="51" operator="greaterThan">
      <formula>$C$17</formula>
    </cfRule>
  </conditionalFormatting>
  <conditionalFormatting sqref="E24">
    <cfRule type="cellIs" dxfId="3" priority="8" operator="greaterThan">
      <formula>$E$11</formula>
    </cfRule>
  </conditionalFormatting>
  <conditionalFormatting sqref="G24:H24">
    <cfRule type="expression" dxfId="2" priority="3">
      <formula>H23&gt;3</formula>
    </cfRule>
  </conditionalFormatting>
  <conditionalFormatting sqref="G29:H29">
    <cfRule type="expression" dxfId="1" priority="2">
      <formula>H28&gt;3</formula>
    </cfRule>
  </conditionalFormatting>
  <conditionalFormatting sqref="E29">
    <cfRule type="cellIs" dxfId="0" priority="1" operator="greaterThan">
      <formula>$E$11</formula>
    </cfRule>
  </conditionalFormatting>
  <printOptions horizontalCentered="1"/>
  <pageMargins left="0.25" right="0.25" top="0.5" bottom="0.5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TC120-160 Load Value Calculator</vt:lpstr>
      <vt:lpstr>'TC120-160 Load Value Calculator'!Print_Area</vt:lpstr>
    </vt:vector>
  </TitlesOfParts>
  <Company>Unknown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Ivey</dc:creator>
  <cp:lastModifiedBy>Microsoft Office User</cp:lastModifiedBy>
  <cp:lastPrinted>2019-08-16T16:38:26Z</cp:lastPrinted>
  <dcterms:created xsi:type="dcterms:W3CDTF">2016-09-19T13:03:20Z</dcterms:created>
  <dcterms:modified xsi:type="dcterms:W3CDTF">2022-03-01T15:42:20Z</dcterms:modified>
</cp:coreProperties>
</file>